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36231BA9-C14D-4E0E-A7D6-E3FAB440206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41" i="1" l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C10" i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<sst xmlns="http://schemas.openxmlformats.org/spreadsheetml/2006/main" count="163" uniqueCount="90">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</sst>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294652125.81</v>
      </c>
      <c r="D10" s="8">
        <f>SUM(D12,D20,D30,D40,D50,D60,D64,D73,D77)</f>
        <v>0</v>
      </c>
      <c r="E10" s="24">
        <f t="shared" ref="E10:H10" si="0">SUM(E12,E20,E30,E40,E50,E60,E64,E73,E77)</f>
        <v>294652125.81</v>
      </c>
      <c r="F10" s="8">
        <f t="shared" si="0"/>
        <v>30072537.43</v>
      </c>
      <c r="G10" s="8">
        <f t="shared" si="0"/>
        <v>30072537.43</v>
      </c>
      <c r="H10" s="24">
        <f t="shared" si="0"/>
        <v>264579588.37999997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32941914.809999999</v>
      </c>
      <c r="D12" s="7">
        <f>SUM(D13:D19)</f>
        <v>0</v>
      </c>
      <c r="E12" s="25">
        <f t="shared" ref="E12:H12" si="1">SUM(E13:E19)</f>
        <v>32941914.809999999</v>
      </c>
      <c r="F12" s="7">
        <f t="shared" si="1"/>
        <v>6631232.1400000006</v>
      </c>
      <c r="G12" s="7">
        <f t="shared" si="1"/>
        <v>6631232.1400000006</v>
      </c>
      <c r="H12" s="25">
        <f t="shared" si="1"/>
        <v>26310682.669999998</v>
      </c>
    </row>
    <row r="13" spans="2:9" ht="24" x14ac:dyDescent="0.2">
      <c r="B13" s="10" t="s">
        <v>14</v>
      </c>
      <c r="C13" s="22">
        <v>20990905.199999999</v>
      </c>
      <c r="D13" s="22">
        <v>0</v>
      </c>
      <c r="E13" s="26">
        <f>SUM(C13:D13)</f>
        <v>20990905.199999999</v>
      </c>
      <c r="F13" s="23">
        <v>5076872.4000000004</v>
      </c>
      <c r="G13" s="23">
        <v>5076872.4000000004</v>
      </c>
      <c r="H13" s="30">
        <f>SUM(E13-F13)</f>
        <v>15914032.799999999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3321518.69</v>
      </c>
      <c r="D15" s="22">
        <v>0</v>
      </c>
      <c r="E15" s="26">
        <f t="shared" si="2"/>
        <v>3321518.69</v>
      </c>
      <c r="F15" s="23">
        <v>13430.82</v>
      </c>
      <c r="G15" s="23">
        <v>13430.82</v>
      </c>
      <c r="H15" s="30">
        <f t="shared" si="3"/>
        <v>3308087.87</v>
      </c>
    </row>
    <row r="16" spans="2:9" x14ac:dyDescent="0.2">
      <c r="B16" s="10" t="s">
        <v>17</v>
      </c>
      <c r="C16" s="22">
        <v>3902483.72</v>
      </c>
      <c r="D16" s="22">
        <v>0</v>
      </c>
      <c r="E16" s="26">
        <f t="shared" si="2"/>
        <v>3902483.72</v>
      </c>
      <c r="F16" s="23">
        <v>917923.08000000007</v>
      </c>
      <c r="G16" s="23">
        <v>917923.08000000007</v>
      </c>
      <c r="H16" s="30">
        <f t="shared" si="3"/>
        <v>2984560.6400000001</v>
      </c>
    </row>
    <row r="17" spans="2:8" x14ac:dyDescent="0.2">
      <c r="B17" s="10" t="s">
        <v>18</v>
      </c>
      <c r="C17" s="22">
        <v>4727007.2</v>
      </c>
      <c r="D17" s="22">
        <v>0</v>
      </c>
      <c r="E17" s="26">
        <f t="shared" si="2"/>
        <v>4727007.2</v>
      </c>
      <c r="F17" s="23">
        <v>623005.84</v>
      </c>
      <c r="G17" s="23">
        <v>623005.84</v>
      </c>
      <c r="H17" s="30">
        <f t="shared" si="3"/>
        <v>4104001.3600000003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2392045</v>
      </c>
      <c r="D20" s="7">
        <f t="shared" ref="D20:H20" si="4">SUM(D21:D29)</f>
        <v>0</v>
      </c>
      <c r="E20" s="25">
        <f t="shared" si="4"/>
        <v>2392045</v>
      </c>
      <c r="F20" s="7">
        <f t="shared" si="4"/>
        <v>363607.37</v>
      </c>
      <c r="G20" s="7">
        <f t="shared" si="4"/>
        <v>363607.37</v>
      </c>
      <c r="H20" s="25">
        <f t="shared" si="4"/>
        <v>2028437.63</v>
      </c>
    </row>
    <row r="21" spans="2:8" ht="24" x14ac:dyDescent="0.2">
      <c r="B21" s="10" t="s">
        <v>22</v>
      </c>
      <c r="C21" s="22">
        <v>473000</v>
      </c>
      <c r="D21" s="22">
        <v>0</v>
      </c>
      <c r="E21" s="26">
        <f t="shared" si="2"/>
        <v>473000</v>
      </c>
      <c r="F21" s="23">
        <v>102085.93999999999</v>
      </c>
      <c r="G21" s="23">
        <v>102085.93999999999</v>
      </c>
      <c r="H21" s="30">
        <f t="shared" si="3"/>
        <v>370914.06</v>
      </c>
    </row>
    <row r="22" spans="2:8" x14ac:dyDescent="0.2">
      <c r="B22" s="10" t="s">
        <v>23</v>
      </c>
      <c r="C22" s="22">
        <v>90000</v>
      </c>
      <c r="D22" s="22">
        <v>0</v>
      </c>
      <c r="E22" s="26">
        <f t="shared" si="2"/>
        <v>90000</v>
      </c>
      <c r="F22" s="23">
        <v>17542.61</v>
      </c>
      <c r="G22" s="23">
        <v>17542.61</v>
      </c>
      <c r="H22" s="30">
        <f t="shared" si="3"/>
        <v>72457.39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3000</v>
      </c>
      <c r="D25" s="22">
        <v>0</v>
      </c>
      <c r="E25" s="26">
        <f t="shared" si="2"/>
        <v>3000</v>
      </c>
      <c r="F25" s="23">
        <v>913.02</v>
      </c>
      <c r="G25" s="23">
        <v>913.02</v>
      </c>
      <c r="H25" s="30">
        <f t="shared" si="3"/>
        <v>2086.98</v>
      </c>
    </row>
    <row r="26" spans="2:8" x14ac:dyDescent="0.2">
      <c r="B26" s="10" t="s">
        <v>27</v>
      </c>
      <c r="C26" s="22">
        <v>1664045</v>
      </c>
      <c r="D26" s="22">
        <v>0</v>
      </c>
      <c r="E26" s="26">
        <f t="shared" si="2"/>
        <v>1664045</v>
      </c>
      <c r="F26" s="23">
        <v>242101.2</v>
      </c>
      <c r="G26" s="23">
        <v>242101.2</v>
      </c>
      <c r="H26" s="30">
        <f t="shared" si="3"/>
        <v>1421943.8</v>
      </c>
    </row>
    <row r="27" spans="2:8" ht="24" x14ac:dyDescent="0.2">
      <c r="B27" s="10" t="s">
        <v>28</v>
      </c>
      <c r="C27" s="22">
        <v>162000</v>
      </c>
      <c r="D27" s="22">
        <v>0</v>
      </c>
      <c r="E27" s="26">
        <f t="shared" si="2"/>
        <v>162000</v>
      </c>
      <c r="F27" s="23">
        <v>964.6</v>
      </c>
      <c r="G27" s="23">
        <v>964.6</v>
      </c>
      <c r="H27" s="30">
        <f t="shared" si="3"/>
        <v>161035.4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107462499</v>
      </c>
      <c r="D30" s="7">
        <f t="shared" ref="D30:H30" si="5">SUM(D31:D39)</f>
        <v>-2000000</v>
      </c>
      <c r="E30" s="25">
        <f t="shared" si="5"/>
        <v>105462499</v>
      </c>
      <c r="F30" s="7">
        <f t="shared" si="5"/>
        <v>20482095.219999999</v>
      </c>
      <c r="G30" s="7">
        <f t="shared" si="5"/>
        <v>20482095.219999999</v>
      </c>
      <c r="H30" s="25">
        <f t="shared" si="5"/>
        <v>84980403.779999986</v>
      </c>
    </row>
    <row r="31" spans="2:8" x14ac:dyDescent="0.2">
      <c r="B31" s="10" t="s">
        <v>32</v>
      </c>
      <c r="C31" s="22">
        <v>22141400</v>
      </c>
      <c r="D31" s="22">
        <v>0</v>
      </c>
      <c r="E31" s="26">
        <f t="shared" si="2"/>
        <v>22141400</v>
      </c>
      <c r="F31" s="23">
        <v>1914079.8099999996</v>
      </c>
      <c r="G31" s="23">
        <v>1914079.8099999996</v>
      </c>
      <c r="H31" s="30">
        <f t="shared" si="3"/>
        <v>20227320.190000001</v>
      </c>
    </row>
    <row r="32" spans="2:8" x14ac:dyDescent="0.2">
      <c r="B32" s="10" t="s">
        <v>33</v>
      </c>
      <c r="C32" s="22">
        <v>164000</v>
      </c>
      <c r="D32" s="22">
        <v>0</v>
      </c>
      <c r="E32" s="26">
        <f t="shared" si="2"/>
        <v>164000</v>
      </c>
      <c r="F32" s="23">
        <v>72966.320000000007</v>
      </c>
      <c r="G32" s="23">
        <v>72966.320000000007</v>
      </c>
      <c r="H32" s="30">
        <f t="shared" si="3"/>
        <v>91033.68</v>
      </c>
    </row>
    <row r="33" spans="2:8" ht="24" x14ac:dyDescent="0.2">
      <c r="B33" s="10" t="s">
        <v>34</v>
      </c>
      <c r="C33" s="22">
        <v>26274080</v>
      </c>
      <c r="D33" s="22">
        <v>3000000</v>
      </c>
      <c r="E33" s="26">
        <f t="shared" si="2"/>
        <v>29274080</v>
      </c>
      <c r="F33" s="23">
        <v>4287396.9000000004</v>
      </c>
      <c r="G33" s="23">
        <v>4287396.9000000004</v>
      </c>
      <c r="H33" s="30">
        <f t="shared" si="3"/>
        <v>24986683.100000001</v>
      </c>
    </row>
    <row r="34" spans="2:8" ht="24.6" customHeight="1" x14ac:dyDescent="0.2">
      <c r="B34" s="10" t="s">
        <v>35</v>
      </c>
      <c r="C34" s="22">
        <v>894000</v>
      </c>
      <c r="D34" s="22">
        <v>0</v>
      </c>
      <c r="E34" s="26">
        <f t="shared" si="2"/>
        <v>894000</v>
      </c>
      <c r="F34" s="23">
        <v>151145.70000000001</v>
      </c>
      <c r="G34" s="23">
        <v>151145.70000000001</v>
      </c>
      <c r="H34" s="30">
        <f t="shared" si="3"/>
        <v>742854.3</v>
      </c>
    </row>
    <row r="35" spans="2:8" ht="24" x14ac:dyDescent="0.2">
      <c r="B35" s="10" t="s">
        <v>36</v>
      </c>
      <c r="C35" s="22">
        <v>24646908</v>
      </c>
      <c r="D35" s="22">
        <v>12000</v>
      </c>
      <c r="E35" s="26">
        <f t="shared" si="2"/>
        <v>24658908</v>
      </c>
      <c r="F35" s="23">
        <v>3108593.3300000005</v>
      </c>
      <c r="G35" s="23">
        <v>3108593.3300000005</v>
      </c>
      <c r="H35" s="30">
        <f t="shared" si="3"/>
        <v>21550314.669999998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7250000</v>
      </c>
      <c r="D37" s="22">
        <v>500000</v>
      </c>
      <c r="E37" s="26">
        <f t="shared" si="2"/>
        <v>7750000</v>
      </c>
      <c r="F37" s="23">
        <v>829022.51</v>
      </c>
      <c r="G37" s="23">
        <v>829022.51</v>
      </c>
      <c r="H37" s="30">
        <f t="shared" si="3"/>
        <v>6920977.4900000002</v>
      </c>
    </row>
    <row r="38" spans="2:8" x14ac:dyDescent="0.2">
      <c r="B38" s="10" t="s">
        <v>39</v>
      </c>
      <c r="C38" s="22">
        <v>8650000</v>
      </c>
      <c r="D38" s="22">
        <v>0</v>
      </c>
      <c r="E38" s="26">
        <f t="shared" si="2"/>
        <v>8650000</v>
      </c>
      <c r="F38" s="23">
        <v>5944485.3899999997</v>
      </c>
      <c r="G38" s="23">
        <v>5944485.3899999997</v>
      </c>
      <c r="H38" s="30">
        <f t="shared" si="3"/>
        <v>2705514.6100000003</v>
      </c>
    </row>
    <row r="39" spans="2:8" x14ac:dyDescent="0.2">
      <c r="B39" s="10" t="s">
        <v>40</v>
      </c>
      <c r="C39" s="22">
        <v>17442111</v>
      </c>
      <c r="D39" s="22">
        <v>-5512000</v>
      </c>
      <c r="E39" s="26">
        <f t="shared" si="2"/>
        <v>11930111</v>
      </c>
      <c r="F39" s="23">
        <v>4174405.26</v>
      </c>
      <c r="G39" s="23">
        <v>4174405.26</v>
      </c>
      <c r="H39" s="30">
        <f t="shared" si="3"/>
        <v>7755705.7400000002</v>
      </c>
    </row>
    <row r="40" spans="2:8" s="9" customFormat="1" ht="25.5" customHeight="1" x14ac:dyDescent="0.2">
      <c r="B40" s="12" t="s">
        <v>41</v>
      </c>
      <c r="C40" s="7">
        <f>SUM(C41:C49)</f>
        <v>9021167</v>
      </c>
      <c r="D40" s="7">
        <f t="shared" ref="D40:H40" si="6">SUM(D41:D49)</f>
        <v>2000000</v>
      </c>
      <c r="E40" s="25">
        <f t="shared" si="6"/>
        <v>11021167</v>
      </c>
      <c r="F40" s="7">
        <f t="shared" si="6"/>
        <v>1386595.45</v>
      </c>
      <c r="G40" s="7">
        <f t="shared" si="6"/>
        <v>1386595.45</v>
      </c>
      <c r="H40" s="25">
        <f t="shared" si="6"/>
        <v>9634571.5500000007</v>
      </c>
    </row>
    <row r="41" spans="2:8" ht="24" x14ac:dyDescent="0.2">
      <c r="B41" s="10" t="s">
        <v>42</v>
      </c>
      <c r="C41" s="22">
        <v>300000</v>
      </c>
      <c r="D41" s="22">
        <v>0</v>
      </c>
      <c r="E41" s="26">
        <f t="shared" si="2"/>
        <v>300000</v>
      </c>
      <c r="F41" s="23">
        <v>43354.17</v>
      </c>
      <c r="G41" s="23">
        <v>43354.17</v>
      </c>
      <c r="H41" s="30">
        <f t="shared" si="3"/>
        <v>256645.83000000002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7500000</v>
      </c>
      <c r="D43" s="22">
        <v>2000000</v>
      </c>
      <c r="E43" s="26">
        <f t="shared" si="2"/>
        <v>9500000</v>
      </c>
      <c r="F43" s="23">
        <v>1143076</v>
      </c>
      <c r="G43" s="23">
        <v>1143076</v>
      </c>
      <c r="H43" s="30">
        <f t="shared" si="3"/>
        <v>8356924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1221167</v>
      </c>
      <c r="D45" s="22">
        <v>0</v>
      </c>
      <c r="E45" s="26">
        <f t="shared" si="2"/>
        <v>1221167</v>
      </c>
      <c r="F45" s="23">
        <v>200165.28</v>
      </c>
      <c r="G45" s="23">
        <v>200165.28</v>
      </c>
      <c r="H45" s="30">
        <f t="shared" si="3"/>
        <v>1021001.72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30334500</v>
      </c>
      <c r="D50" s="7">
        <f t="shared" ref="D50:H50" si="7">SUM(D51:D59)</f>
        <v>0</v>
      </c>
      <c r="E50" s="25">
        <f t="shared" si="7"/>
        <v>30334500</v>
      </c>
      <c r="F50" s="7">
        <f t="shared" si="7"/>
        <v>209827.38</v>
      </c>
      <c r="G50" s="7">
        <f t="shared" si="7"/>
        <v>209827.38</v>
      </c>
      <c r="H50" s="25">
        <f t="shared" si="7"/>
        <v>30124672.620000001</v>
      </c>
    </row>
    <row r="51" spans="2:8" x14ac:dyDescent="0.2">
      <c r="B51" s="10" t="s">
        <v>52</v>
      </c>
      <c r="C51" s="22">
        <v>7350000</v>
      </c>
      <c r="D51" s="22">
        <v>0</v>
      </c>
      <c r="E51" s="26">
        <f t="shared" si="2"/>
        <v>7350000</v>
      </c>
      <c r="F51" s="23">
        <v>209827.38</v>
      </c>
      <c r="G51" s="23">
        <v>209827.38</v>
      </c>
      <c r="H51" s="30">
        <f t="shared" si="3"/>
        <v>7140172.6200000001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1100000</v>
      </c>
      <c r="D54" s="22">
        <v>0</v>
      </c>
      <c r="E54" s="26">
        <f t="shared" si="2"/>
        <v>1100000</v>
      </c>
      <c r="F54" s="23">
        <v>0</v>
      </c>
      <c r="G54" s="23">
        <v>0</v>
      </c>
      <c r="H54" s="30">
        <f t="shared" si="3"/>
        <v>1100000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864500</v>
      </c>
      <c r="D56" s="22">
        <v>0</v>
      </c>
      <c r="E56" s="26">
        <f t="shared" si="2"/>
        <v>864500</v>
      </c>
      <c r="F56" s="23">
        <v>0</v>
      </c>
      <c r="G56" s="23">
        <v>0</v>
      </c>
      <c r="H56" s="30">
        <f t="shared" si="3"/>
        <v>864500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17600000</v>
      </c>
      <c r="D58" s="22">
        <v>0</v>
      </c>
      <c r="E58" s="26">
        <f t="shared" si="2"/>
        <v>17600000</v>
      </c>
      <c r="F58" s="23">
        <v>0</v>
      </c>
      <c r="G58" s="23">
        <v>0</v>
      </c>
      <c r="H58" s="30">
        <f t="shared" si="3"/>
        <v>17600000</v>
      </c>
    </row>
    <row r="59" spans="2:8" x14ac:dyDescent="0.2">
      <c r="B59" s="10" t="s">
        <v>60</v>
      </c>
      <c r="C59" s="22">
        <v>3420000</v>
      </c>
      <c r="D59" s="22">
        <v>0</v>
      </c>
      <c r="E59" s="26">
        <f t="shared" si="2"/>
        <v>3420000</v>
      </c>
      <c r="F59" s="23">
        <v>0</v>
      </c>
      <c r="G59" s="23">
        <v>0</v>
      </c>
      <c r="H59" s="30">
        <f t="shared" si="3"/>
        <v>3420000</v>
      </c>
    </row>
    <row r="60" spans="2:8" s="9" customFormat="1" x14ac:dyDescent="0.2">
      <c r="B60" s="6" t="s">
        <v>61</v>
      </c>
      <c r="C60" s="7">
        <f>SUM(C61:C63)</f>
        <v>112500000</v>
      </c>
      <c r="D60" s="7">
        <f t="shared" ref="D60:H60" si="8">SUM(D61:D63)</f>
        <v>0</v>
      </c>
      <c r="E60" s="25">
        <f t="shared" si="8"/>
        <v>112500000</v>
      </c>
      <c r="F60" s="7">
        <f t="shared" si="8"/>
        <v>999179.86999999988</v>
      </c>
      <c r="G60" s="7">
        <f t="shared" si="8"/>
        <v>999179.86999999988</v>
      </c>
      <c r="H60" s="25">
        <f t="shared" si="8"/>
        <v>111500820.13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112500000</v>
      </c>
      <c r="D62" s="22">
        <v>0</v>
      </c>
      <c r="E62" s="26">
        <f t="shared" si="2"/>
        <v>112500000</v>
      </c>
      <c r="F62" s="23">
        <v>999179.86999999988</v>
      </c>
      <c r="G62" s="23">
        <v>999179.86999999988</v>
      </c>
      <c r="H62" s="30">
        <f t="shared" si="3"/>
        <v>111500820.13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294652125.81</v>
      </c>
      <c r="D160" s="21">
        <f t="shared" ref="D160:G160" si="28">SUM(D10,D85)</f>
        <v>0</v>
      </c>
      <c r="E160" s="28">
        <f>SUM(E10,E85)</f>
        <v>294652125.81</v>
      </c>
      <c r="F160" s="21">
        <f t="shared" si="28"/>
        <v>30072537.43</v>
      </c>
      <c r="G160" s="21">
        <f t="shared" si="28"/>
        <v>30072537.43</v>
      </c>
      <c r="H160" s="28">
        <f>SUM(H10,H85)</f>
        <v>264579588.37999997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2025-04-14T18:34:00Z</dcterms:modified>
</cp:coreProperties>
</file>